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11280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<sst xmlns="http://schemas.openxmlformats.org/spreadsheetml/2006/main" count="72" uniqueCount="51">
  <si>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COMISIÓN DE HOMOLOGACIÓN</t>
  </si>
  <si>
    <t>DE TROFEOS DE CAZA MAYOR</t>
  </si>
  <si>
    <t>DE LA COMUNIDAD DE MADRID</t>
  </si>
  <si>
    <t>Propietario del trofeo</t>
  </si>
  <si>
    <t>Domicilio</t>
  </si>
  <si>
    <t>Localidad</t>
  </si>
  <si>
    <t>Teléfono</t>
  </si>
  <si>
    <t>Fecha en que fue cobrado</t>
  </si>
  <si>
    <t>Coto o Lugar</t>
  </si>
  <si>
    <t>Municipio</t>
  </si>
  <si>
    <t>Provincia</t>
  </si>
  <si>
    <t>_____________________________________</t>
  </si>
  <si>
    <t>Titular del Coto</t>
  </si>
  <si>
    <t>Matrícula</t>
  </si>
  <si>
    <t xml:space="preserve">El trofeo debe ser incluido en el grupo (1)  </t>
  </si>
  <si>
    <t>(1)  Grupo A.- Trofeos procedentes de terrenos cinegeticos abiertos</t>
  </si>
  <si>
    <t>Lugar y fecha de homologación</t>
  </si>
  <si>
    <t>VALORACIÓN</t>
  </si>
  <si>
    <t>cm.</t>
  </si>
  <si>
    <t>X</t>
  </si>
  <si>
    <t>Puntos</t>
  </si>
  <si>
    <t>Suma de puntos</t>
  </si>
  <si>
    <t>Valoración en puntos</t>
  </si>
  <si>
    <t>MEDALLA</t>
  </si>
  <si>
    <t>Observaciones</t>
  </si>
  <si>
    <t>CATÁLOGO</t>
  </si>
  <si>
    <t>HOMOLOGADORES/AS</t>
  </si>
  <si>
    <t>1. Promedio de la longitud de las dos cuernas</t>
  </si>
  <si>
    <t>Der.</t>
  </si>
  <si>
    <t>Izq.</t>
  </si>
  <si>
    <t>C. Autón.</t>
  </si>
  <si>
    <t>2. Promedio de los perimetros en las bases</t>
  </si>
  <si>
    <t xml:space="preserve">    de cada cuerno</t>
  </si>
  <si>
    <t>5. Envergadura</t>
  </si>
  <si>
    <t>6. Belleza:</t>
  </si>
  <si>
    <t>Curvatura</t>
  </si>
  <si>
    <t>7. Penalización</t>
  </si>
  <si>
    <t>3. Promedio de los perimetros en el segundo</t>
  </si>
  <si>
    <t xml:space="preserve">    tercio de cada cuerno</t>
  </si>
  <si>
    <t>4. Promedio de los perímetros en el tercer</t>
  </si>
  <si>
    <t>Medalla de Oro           205 puntos</t>
  </si>
  <si>
    <t>Medalla de Plata        195-204,99 puntos</t>
  </si>
  <si>
    <t>Medalla de Bronce    185-194,99 puntos</t>
  </si>
  <si>
    <t>Nº</t>
  </si>
  <si>
    <t xml:space="preserve">       Grupo B.- Trofeos procedentes de terrenos cercados</t>
  </si>
  <si>
    <t>Creado por Francisco Coin</t>
  </si>
  <si>
    <t>IMPORTANTE: Sólo se pueden introducir datos en las casillas coloreadas</t>
  </si>
  <si>
    <t xml:space="preserve">Color (de 0 a 3 puntos) </t>
  </si>
  <si>
    <t>Anillos (de 0 a 3 puntos)</t>
  </si>
  <si>
    <t xml:space="preserve">     a. Por asimetrico o por dirigirse los cuernos hacia el cuello o mandíbula (de 0 a 2 puntos)</t>
  </si>
  <si>
    <t xml:space="preserve">          b. Distancia entre puntas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</si>
</sst>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/>
    </xf>
    <xf numFmtId="2" fontId="0" fillId="0" borderId="3" xfId="0" applyNumberFormat="1" applyBorder="1" applyAlignment="1" applyProtection="1">
      <alignment/>
      <protection hidden="1"/>
    </xf>
    <xf numFmtId="2" fontId="10" fillId="0" borderId="3" xfId="0" applyNumberFormat="1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2" fontId="8" fillId="0" borderId="4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>
      <alignment horizontal="center"/>
    </xf>
    <xf numFmtId="2" fontId="8" fillId="0" borderId="6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" fillId="0" borderId="7" xfId="0" applyFont="1" applyBorder="1" applyAlignment="1" applyProtection="1">
      <alignment horizontal="left" vertical="top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3" xfId="0" applyNumberFormat="1" applyFont="1" applyBorder="1" applyAlignment="1" applyProtection="1">
      <alignment horizontal="right"/>
      <protection hidden="1"/>
    </xf>
    <xf numFmtId="164" fontId="0" fillId="0" borderId="0" xfId="0" applyNumberFormat="1" applyAlignment="1">
      <alignment/>
    </xf>
    <xf numFmtId="0" fontId="1" fillId="2" borderId="7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/>
      <protection locked="0"/>
    </xf>
    <xf numFmtId="164" fontId="0" fillId="3" borderId="3" xfId="0" applyNumberFormat="1" applyFill="1" applyBorder="1" applyAlignment="1" applyProtection="1">
      <alignment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2" fontId="0" fillId="3" borderId="3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0" fillId="0" borderId="7" xfId="0" applyNumberFormat="1" applyBorder="1" applyAlignment="1" applyProtection="1">
      <alignment horizontal="right"/>
      <protection hidden="1"/>
    </xf>
    <xf numFmtId="2" fontId="0" fillId="0" borderId="10" xfId="0" applyNumberFormat="1" applyBorder="1" applyAlignment="1" applyProtection="1">
      <alignment horizontal="right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textRotation="9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114300</xdr:rowOff>
    </xdr:from>
    <xdr:to>
      <xdr:col>6</xdr:col>
      <xdr:colOff>142875</xdr:colOff>
      <xdr:row>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38150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6"/>
  <sheetViews>
    <sheetView showGridLines="0" showRowColHeaders="0" showZeros="0" tabSelected="1" showOutlineSymbols="0" workbookViewId="0" topLeftCell="A1">
      <selection activeCell="E21" sqref="E21"/>
    </sheetView>
  </sheetViews>
  <sheetFormatPr defaultColWidth="11.421875" defaultRowHeight="12.75"/>
  <cols>
    <col min="6" max="6" width="3.28125" style="0" customWidth="1"/>
    <col min="7" max="7" width="6.421875" style="0" customWidth="1"/>
    <col min="8" max="8" width="3.57421875" style="0" customWidth="1"/>
    <col min="9" max="9" width="8.57421875" style="0" customWidth="1"/>
    <col min="10" max="10" width="5.7109375" style="0" customWidth="1"/>
    <col min="11" max="11" width="8.57421875" style="0" customWidth="1"/>
  </cols>
  <sheetData>
    <row r="4" ht="11.25" customHeight="1"/>
    <row r="5" ht="3" customHeight="1"/>
    <row r="6" spans="2:9" ht="12.75">
      <c r="B6" s="1"/>
      <c r="C6" s="1"/>
      <c r="D6" s="3"/>
      <c r="E6" s="7"/>
      <c r="F6" s="7"/>
      <c r="G6" s="3"/>
      <c r="H6" s="3"/>
      <c r="I6" s="1"/>
    </row>
    <row r="7" spans="2:9" ht="12.75">
      <c r="B7" s="1"/>
      <c r="C7" s="1"/>
      <c r="D7" s="3"/>
      <c r="E7" s="7"/>
      <c r="F7" s="7"/>
      <c r="G7" s="3"/>
      <c r="H7" s="3"/>
      <c r="I7" s="1"/>
    </row>
    <row r="8" spans="2:9" ht="5.25" customHeight="1">
      <c r="B8" s="1"/>
      <c r="C8" s="1"/>
      <c r="D8" s="1"/>
      <c r="E8" s="11"/>
      <c r="F8" s="11"/>
      <c r="G8" s="1"/>
      <c r="H8" s="1"/>
      <c r="I8" s="1"/>
    </row>
    <row r="9" spans="2:9" ht="14.25" customHeight="1">
      <c r="B9" s="1"/>
      <c r="C9" s="1"/>
      <c r="D9" s="5"/>
      <c r="E9" s="6" t="s">
        <v>0</v>
      </c>
      <c r="F9" s="6"/>
      <c r="G9" s="5"/>
      <c r="H9" s="5"/>
      <c r="I9" s="5"/>
    </row>
    <row r="10" spans="2:9" ht="12" customHeight="1">
      <c r="B10" s="1"/>
      <c r="C10" s="1"/>
      <c r="D10" s="5"/>
      <c r="E10" s="6" t="s">
        <v>1</v>
      </c>
      <c r="F10" s="6"/>
      <c r="G10" s="5"/>
      <c r="H10" s="5"/>
      <c r="I10" s="5"/>
    </row>
    <row r="11" spans="2:9" ht="12" customHeight="1">
      <c r="B11" s="1"/>
      <c r="C11" s="1"/>
      <c r="D11" s="5"/>
      <c r="E11" s="6" t="s">
        <v>2</v>
      </c>
      <c r="F11" s="6"/>
      <c r="G11" s="5"/>
      <c r="H11" s="5"/>
      <c r="I11" s="5"/>
    </row>
    <row r="12" spans="2:9" ht="5.25" customHeight="1">
      <c r="B12" s="1"/>
      <c r="C12" s="1"/>
      <c r="D12" s="1"/>
      <c r="E12" s="1"/>
      <c r="F12" s="1"/>
      <c r="G12" s="1"/>
      <c r="H12" s="1"/>
      <c r="I12" s="1"/>
    </row>
    <row r="13" spans="2:11" ht="12.75">
      <c r="B13" s="49" t="s">
        <v>3</v>
      </c>
      <c r="C13" s="49"/>
      <c r="D13" s="50"/>
      <c r="E13" s="51"/>
      <c r="F13" s="51"/>
      <c r="G13" s="51"/>
      <c r="H13" s="51"/>
      <c r="I13" s="51"/>
      <c r="J13" s="51"/>
      <c r="K13" s="52"/>
    </row>
    <row r="14" spans="2:11" ht="12.75">
      <c r="B14" s="3" t="s">
        <v>4</v>
      </c>
      <c r="C14" s="53"/>
      <c r="D14" s="52"/>
      <c r="E14" s="3" t="s">
        <v>5</v>
      </c>
      <c r="F14" s="53"/>
      <c r="G14" s="54"/>
      <c r="H14" s="55"/>
      <c r="I14" s="3" t="s">
        <v>6</v>
      </c>
      <c r="J14" s="50"/>
      <c r="K14" s="55"/>
    </row>
    <row r="15" spans="2:11" ht="12.75">
      <c r="B15" s="49" t="s">
        <v>7</v>
      </c>
      <c r="C15" s="49"/>
      <c r="D15" s="32"/>
      <c r="E15" s="3" t="s">
        <v>8</v>
      </c>
      <c r="F15" s="3"/>
      <c r="G15" s="50"/>
      <c r="H15" s="54"/>
      <c r="I15" s="51"/>
      <c r="J15" s="51"/>
      <c r="K15" s="52"/>
    </row>
    <row r="16" spans="2:11" ht="12.75">
      <c r="B16" s="3" t="s">
        <v>9</v>
      </c>
      <c r="C16" s="53"/>
      <c r="D16" s="52"/>
      <c r="E16" s="3" t="s">
        <v>10</v>
      </c>
      <c r="F16" s="53"/>
      <c r="G16" s="51"/>
      <c r="H16" s="52"/>
      <c r="I16" s="3" t="s">
        <v>30</v>
      </c>
      <c r="J16" s="56"/>
      <c r="K16" s="57"/>
    </row>
    <row r="17" spans="2:10" ht="5.25" customHeight="1">
      <c r="B17" s="9" t="s">
        <v>11</v>
      </c>
      <c r="C17" s="8"/>
      <c r="D17" s="8"/>
      <c r="E17" s="8"/>
      <c r="F17" s="8"/>
      <c r="G17" s="8"/>
      <c r="H17" s="8"/>
      <c r="I17" s="8"/>
      <c r="J17" s="8"/>
    </row>
    <row r="18" spans="2:11" ht="12.75">
      <c r="B18" s="49" t="s">
        <v>12</v>
      </c>
      <c r="C18" s="49"/>
      <c r="D18" s="50"/>
      <c r="E18" s="51"/>
      <c r="F18" s="51"/>
      <c r="G18" s="51"/>
      <c r="H18" s="52"/>
      <c r="I18" s="3" t="s">
        <v>13</v>
      </c>
      <c r="J18" s="56"/>
      <c r="K18" s="57"/>
    </row>
    <row r="19" spans="2:11" ht="12.75">
      <c r="B19" s="3" t="s">
        <v>4</v>
      </c>
      <c r="C19" s="53"/>
      <c r="D19" s="52"/>
      <c r="E19" s="18" t="s">
        <v>5</v>
      </c>
      <c r="F19" s="53"/>
      <c r="G19" s="51"/>
      <c r="H19" s="52"/>
      <c r="I19" s="3" t="s">
        <v>10</v>
      </c>
      <c r="J19" s="56"/>
      <c r="K19" s="57"/>
    </row>
    <row r="20" spans="2:10" ht="5.25" customHeight="1">
      <c r="B20" s="9" t="s">
        <v>11</v>
      </c>
      <c r="C20" s="4"/>
      <c r="D20" s="4"/>
      <c r="E20" s="4"/>
      <c r="F20" s="4"/>
      <c r="G20" s="4"/>
      <c r="H20" s="4"/>
      <c r="I20" s="4"/>
      <c r="J20" s="4"/>
    </row>
    <row r="21" spans="2:10" ht="12.75">
      <c r="B21" s="3" t="s">
        <v>14</v>
      </c>
      <c r="C21" s="3"/>
      <c r="D21" s="3"/>
      <c r="E21" s="33"/>
      <c r="F21" s="3"/>
      <c r="G21" s="3"/>
      <c r="H21" s="3" t="s">
        <v>43</v>
      </c>
      <c r="I21" s="34"/>
      <c r="J21" s="3"/>
    </row>
    <row r="22" spans="2:9" ht="11.25" customHeight="1">
      <c r="B22" s="2" t="s">
        <v>15</v>
      </c>
      <c r="C22" s="2"/>
      <c r="D22" s="2"/>
      <c r="E22" s="2"/>
      <c r="F22" s="2"/>
      <c r="G22" s="2"/>
      <c r="H22" s="2"/>
      <c r="I22" s="2"/>
    </row>
    <row r="23" spans="2:8" ht="5.25" customHeight="1">
      <c r="B23" s="2"/>
      <c r="C23" s="2"/>
      <c r="D23" s="2"/>
      <c r="E23" s="2"/>
      <c r="F23" s="2"/>
      <c r="G23" s="2"/>
      <c r="H23" s="2"/>
    </row>
    <row r="24" ht="9.75" customHeight="1">
      <c r="B24" s="2" t="s">
        <v>44</v>
      </c>
    </row>
    <row r="25" ht="1.5" customHeight="1">
      <c r="B25" s="2"/>
    </row>
    <row r="26" ht="1.5" customHeight="1">
      <c r="B26" s="2"/>
    </row>
    <row r="27" ht="2.25" customHeight="1">
      <c r="B27" s="2"/>
    </row>
    <row r="28" ht="7.5" customHeight="1">
      <c r="B28" s="9" t="s">
        <v>11</v>
      </c>
    </row>
    <row r="29" spans="2:10" ht="12.75">
      <c r="B29" s="42" t="s">
        <v>16</v>
      </c>
      <c r="C29" s="42"/>
      <c r="D29" s="42"/>
      <c r="E29" s="59"/>
      <c r="F29" s="60"/>
      <c r="G29" s="60"/>
      <c r="H29" s="60"/>
      <c r="I29" s="60"/>
      <c r="J29" s="61"/>
    </row>
    <row r="30" ht="8.25" customHeight="1">
      <c r="B30" s="9" t="s">
        <v>11</v>
      </c>
    </row>
    <row r="31" spans="5:6" ht="12.75">
      <c r="E31" s="7" t="s">
        <v>17</v>
      </c>
      <c r="F31" s="7"/>
    </row>
    <row r="32" spans="2:11" ht="10.5" customHeight="1">
      <c r="B32" s="10"/>
      <c r="F32" s="17"/>
      <c r="G32" s="27"/>
      <c r="H32" s="10"/>
      <c r="I32" s="24" t="s">
        <v>18</v>
      </c>
      <c r="J32" s="25" t="s">
        <v>19</v>
      </c>
      <c r="K32" s="26" t="s">
        <v>20</v>
      </c>
    </row>
    <row r="33" spans="1:11" ht="10.5" customHeight="1">
      <c r="A33" s="62" t="s">
        <v>45</v>
      </c>
      <c r="B33" s="10"/>
      <c r="F33" s="17"/>
      <c r="G33" s="27"/>
      <c r="H33" s="10"/>
      <c r="I33" s="43">
        <f>(G34+G35)/2</f>
        <v>0</v>
      </c>
      <c r="J33" s="46">
        <v>1</v>
      </c>
      <c r="K33" s="43">
        <f>I33</f>
        <v>0</v>
      </c>
    </row>
    <row r="34" spans="1:11" ht="12.75" customHeight="1">
      <c r="A34" s="62"/>
      <c r="B34" s="10" t="s">
        <v>27</v>
      </c>
      <c r="F34" s="10" t="s">
        <v>28</v>
      </c>
      <c r="G34" s="35">
        <v>0</v>
      </c>
      <c r="H34" s="10" t="s">
        <v>18</v>
      </c>
      <c r="I34" s="44"/>
      <c r="J34" s="47"/>
      <c r="K34" s="44"/>
    </row>
    <row r="35" spans="1:11" ht="12.75" customHeight="1">
      <c r="A35" s="62"/>
      <c r="B35" s="10"/>
      <c r="F35" s="10" t="s">
        <v>29</v>
      </c>
      <c r="G35" s="35">
        <v>0</v>
      </c>
      <c r="H35" s="10" t="s">
        <v>18</v>
      </c>
      <c r="I35" s="45"/>
      <c r="J35" s="48"/>
      <c r="K35" s="45"/>
    </row>
    <row r="36" spans="1:11" ht="10.5" customHeight="1">
      <c r="A36" s="62"/>
      <c r="B36" s="10"/>
      <c r="F36" s="10"/>
      <c r="G36" s="27"/>
      <c r="H36" s="10"/>
      <c r="I36" s="43">
        <f>(G37+G38)/2</f>
        <v>0</v>
      </c>
      <c r="J36" s="46">
        <v>1</v>
      </c>
      <c r="K36" s="43">
        <f>I36</f>
        <v>0</v>
      </c>
    </row>
    <row r="37" spans="1:11" ht="12.75" customHeight="1">
      <c r="A37" s="62"/>
      <c r="B37" s="10" t="s">
        <v>31</v>
      </c>
      <c r="F37" s="10" t="s">
        <v>28</v>
      </c>
      <c r="G37" s="35">
        <v>0</v>
      </c>
      <c r="H37" s="10" t="s">
        <v>18</v>
      </c>
      <c r="I37" s="44"/>
      <c r="J37" s="47"/>
      <c r="K37" s="44"/>
    </row>
    <row r="38" spans="1:11" ht="12.75" customHeight="1">
      <c r="A38" s="62"/>
      <c r="B38" s="10" t="s">
        <v>32</v>
      </c>
      <c r="F38" s="10" t="s">
        <v>29</v>
      </c>
      <c r="G38" s="35">
        <v>0</v>
      </c>
      <c r="H38" s="10" t="s">
        <v>18</v>
      </c>
      <c r="I38" s="45"/>
      <c r="J38" s="48"/>
      <c r="K38" s="45"/>
    </row>
    <row r="39" spans="1:11" ht="10.5" customHeight="1">
      <c r="A39" s="62"/>
      <c r="B39" s="10"/>
      <c r="F39" s="10"/>
      <c r="G39" s="27"/>
      <c r="H39" s="10"/>
      <c r="I39" s="43">
        <f>(G40+G41)/2</f>
        <v>0</v>
      </c>
      <c r="J39" s="46">
        <v>1</v>
      </c>
      <c r="K39" s="43">
        <f>I39</f>
        <v>0</v>
      </c>
    </row>
    <row r="40" spans="1:11" ht="12" customHeight="1">
      <c r="A40" s="62"/>
      <c r="B40" s="10" t="s">
        <v>37</v>
      </c>
      <c r="E40" s="31">
        <f>G34/3</f>
        <v>0</v>
      </c>
      <c r="F40" s="10" t="s">
        <v>28</v>
      </c>
      <c r="G40" s="35">
        <v>0</v>
      </c>
      <c r="H40" s="10" t="s">
        <v>18</v>
      </c>
      <c r="I40" s="44"/>
      <c r="J40" s="47"/>
      <c r="K40" s="44"/>
    </row>
    <row r="41" spans="1:11" ht="12" customHeight="1">
      <c r="A41" s="62"/>
      <c r="B41" s="10" t="s">
        <v>38</v>
      </c>
      <c r="E41" s="31">
        <f>G35/3</f>
        <v>0</v>
      </c>
      <c r="F41" s="10" t="s">
        <v>29</v>
      </c>
      <c r="G41" s="35">
        <v>0</v>
      </c>
      <c r="H41" s="10" t="s">
        <v>18</v>
      </c>
      <c r="I41" s="45"/>
      <c r="J41" s="48"/>
      <c r="K41" s="45"/>
    </row>
    <row r="42" spans="1:11" ht="10.5" customHeight="1">
      <c r="A42" s="62"/>
      <c r="B42" s="10"/>
      <c r="F42" s="10"/>
      <c r="G42" s="27"/>
      <c r="H42" s="10"/>
      <c r="I42" s="43">
        <f>(G43+G44)/2</f>
        <v>0</v>
      </c>
      <c r="J42" s="46">
        <v>1</v>
      </c>
      <c r="K42" s="43">
        <f>I42</f>
        <v>0</v>
      </c>
    </row>
    <row r="43" spans="1:11" ht="12" customHeight="1">
      <c r="A43" s="62"/>
      <c r="B43" s="10" t="s">
        <v>39</v>
      </c>
      <c r="E43" s="31">
        <f>(G34/3)*2</f>
        <v>0</v>
      </c>
      <c r="F43" s="10" t="s">
        <v>28</v>
      </c>
      <c r="G43" s="35">
        <v>0</v>
      </c>
      <c r="H43" s="10" t="s">
        <v>18</v>
      </c>
      <c r="I43" s="44"/>
      <c r="J43" s="47"/>
      <c r="K43" s="44"/>
    </row>
    <row r="44" spans="1:11" ht="12" customHeight="1">
      <c r="A44" s="62"/>
      <c r="B44" s="10" t="s">
        <v>38</v>
      </c>
      <c r="E44" s="31">
        <f>(G35/3)*2</f>
        <v>0</v>
      </c>
      <c r="F44" s="10" t="s">
        <v>29</v>
      </c>
      <c r="G44" s="35">
        <v>0</v>
      </c>
      <c r="H44" s="10" t="s">
        <v>18</v>
      </c>
      <c r="I44" s="45"/>
      <c r="J44" s="48"/>
      <c r="K44" s="45"/>
    </row>
    <row r="45" spans="1:11" ht="15" customHeight="1">
      <c r="A45" s="62"/>
      <c r="B45" s="10" t="s">
        <v>33</v>
      </c>
      <c r="I45" s="22"/>
      <c r="J45" s="23"/>
      <c r="K45" s="36"/>
    </row>
    <row r="46" spans="1:11" ht="15" customHeight="1">
      <c r="A46" s="62"/>
      <c r="B46" s="10" t="s">
        <v>34</v>
      </c>
      <c r="C46" s="10" t="s">
        <v>47</v>
      </c>
      <c r="K46" s="36"/>
    </row>
    <row r="47" spans="2:11" ht="15" customHeight="1">
      <c r="B47" s="10"/>
      <c r="C47" s="10" t="s">
        <v>48</v>
      </c>
      <c r="K47" s="37">
        <v>0</v>
      </c>
    </row>
    <row r="48" spans="2:11" ht="15" customHeight="1">
      <c r="B48" s="16"/>
      <c r="C48" s="10" t="s">
        <v>35</v>
      </c>
      <c r="I48" s="37">
        <v>0</v>
      </c>
      <c r="K48" s="19">
        <f>IF(I48&lt;26,0,IF(I48&lt;27,1,IF(I48&lt;28,2,IF(I48&lt;29,3,IF(I48&lt;30,4,5)))))</f>
        <v>0</v>
      </c>
    </row>
    <row r="49" spans="2:11" ht="15" customHeight="1">
      <c r="B49" s="10"/>
      <c r="C49" s="10"/>
      <c r="E49" s="10" t="s">
        <v>21</v>
      </c>
      <c r="F49" s="10"/>
      <c r="K49" s="19">
        <f>SUM(K33:K48)</f>
        <v>0</v>
      </c>
    </row>
    <row r="50" spans="2:11" ht="15" customHeight="1">
      <c r="B50" s="10" t="s">
        <v>36</v>
      </c>
      <c r="C50" s="10"/>
      <c r="E50" s="10"/>
      <c r="F50" s="10"/>
      <c r="K50" s="38"/>
    </row>
    <row r="51" spans="2:11" ht="15" customHeight="1">
      <c r="B51" s="40" t="s">
        <v>49</v>
      </c>
      <c r="C51" s="40"/>
      <c r="D51" s="40"/>
      <c r="E51" s="40"/>
      <c r="F51" s="40"/>
      <c r="G51" s="40"/>
      <c r="H51" s="40"/>
      <c r="I51" s="40"/>
      <c r="J51" s="41"/>
      <c r="K51" s="37">
        <v>0</v>
      </c>
    </row>
    <row r="52" spans="2:11" ht="15" customHeight="1">
      <c r="B52" s="42" t="s">
        <v>50</v>
      </c>
      <c r="C52" s="42"/>
      <c r="D52" s="42"/>
      <c r="E52" s="42"/>
      <c r="F52" s="10"/>
      <c r="G52" s="37"/>
      <c r="I52" s="29">
        <f>IF(G52=0,0,IF(K45&gt;0,K45/G52,0))</f>
        <v>0</v>
      </c>
      <c r="K52" s="30">
        <f>IF(I52=0,0,IF(I52&lt;0.7,"NULO",IF(I52&lt;2.5,0,IF(I52&lt;2.7,1,IF(I52&lt;2.9,2,3)))))</f>
        <v>0</v>
      </c>
    </row>
    <row r="53" spans="2:11" ht="21" customHeight="1">
      <c r="B53" s="10"/>
      <c r="C53" s="10"/>
      <c r="E53" s="10"/>
      <c r="F53" s="10"/>
      <c r="G53" s="10" t="s">
        <v>22</v>
      </c>
      <c r="H53" s="10"/>
      <c r="K53" s="20">
        <f>K49-K51-K52</f>
        <v>0</v>
      </c>
    </row>
    <row r="54" spans="2:11" ht="30" customHeight="1">
      <c r="B54" s="10"/>
      <c r="C54" s="10"/>
      <c r="E54" s="10"/>
      <c r="F54" s="10"/>
      <c r="G54" s="58" t="str">
        <f>IF(K52="NULO","NO HOMOLOGABLE POR ATÍPICO"," ")</f>
        <v> </v>
      </c>
      <c r="H54" s="58"/>
      <c r="I54" s="58"/>
      <c r="J54" s="58"/>
      <c r="K54" s="58"/>
    </row>
    <row r="55" spans="2:11" ht="14.25">
      <c r="B55" s="66"/>
      <c r="C55" s="67"/>
      <c r="E55" s="28" t="s">
        <v>25</v>
      </c>
      <c r="I55" s="5" t="s">
        <v>23</v>
      </c>
      <c r="K55" s="21">
        <f>IF(K53=0,0,IF(K53&lt;185,"NADA",IF(K53&lt;195,"BRONCE",IF(K53&lt;205,"PLATA","ORO"))))</f>
        <v>0</v>
      </c>
    </row>
    <row r="56" spans="2:11" ht="14.25">
      <c r="B56" s="68"/>
      <c r="C56" s="69"/>
      <c r="E56" s="39"/>
      <c r="I56" s="5"/>
      <c r="K56" s="14"/>
    </row>
    <row r="57" ht="6.75" customHeight="1"/>
    <row r="58" spans="2:11" ht="12.75">
      <c r="B58" s="12" t="s">
        <v>40</v>
      </c>
      <c r="E58" s="70" t="s">
        <v>24</v>
      </c>
      <c r="F58" s="71"/>
      <c r="G58" s="15"/>
      <c r="H58" s="15"/>
      <c r="I58" s="15"/>
      <c r="J58" s="15"/>
      <c r="K58" s="13"/>
    </row>
    <row r="59" spans="2:11" ht="12.75">
      <c r="B59" s="12" t="s">
        <v>41</v>
      </c>
      <c r="E59" s="66"/>
      <c r="F59" s="72"/>
      <c r="G59" s="72"/>
      <c r="H59" s="72"/>
      <c r="I59" s="72"/>
      <c r="J59" s="72"/>
      <c r="K59" s="67"/>
    </row>
    <row r="60" spans="2:11" ht="12.75">
      <c r="B60" s="12" t="s">
        <v>42</v>
      </c>
      <c r="E60" s="68"/>
      <c r="F60" s="73"/>
      <c r="G60" s="73"/>
      <c r="H60" s="73"/>
      <c r="I60" s="73"/>
      <c r="J60" s="73"/>
      <c r="K60" s="69"/>
    </row>
    <row r="61" ht="6.75" customHeight="1"/>
    <row r="62" spans="3:11" ht="12.75">
      <c r="C62" s="1" t="s">
        <v>26</v>
      </c>
      <c r="E62" s="63"/>
      <c r="F62" s="64"/>
      <c r="G62" s="64"/>
      <c r="H62" s="64"/>
      <c r="I62" s="64"/>
      <c r="J62" s="64"/>
      <c r="K62" s="65"/>
    </row>
    <row r="63" spans="5:11" ht="12.75">
      <c r="E63" s="63"/>
      <c r="F63" s="64"/>
      <c r="G63" s="64"/>
      <c r="H63" s="64"/>
      <c r="I63" s="64"/>
      <c r="J63" s="64"/>
      <c r="K63" s="65"/>
    </row>
    <row r="64" spans="5:11" ht="12.75">
      <c r="E64" s="63"/>
      <c r="F64" s="64"/>
      <c r="G64" s="64"/>
      <c r="H64" s="64"/>
      <c r="I64" s="64"/>
      <c r="J64" s="64"/>
      <c r="K64" s="65"/>
    </row>
    <row r="66" ht="12.75">
      <c r="B66" s="1" t="s">
        <v>46</v>
      </c>
    </row>
    <row r="71" ht="18" customHeight="1"/>
    <row r="74" ht="21" customHeight="1"/>
  </sheetData>
  <sheetProtection password="D4C7" sheet="1" objects="1" scenarios="1"/>
  <mergeCells count="40">
    <mergeCell ref="A33:A46"/>
    <mergeCell ref="E64:K64"/>
    <mergeCell ref="B55:C56"/>
    <mergeCell ref="E58:F58"/>
    <mergeCell ref="E59:K60"/>
    <mergeCell ref="I42:I44"/>
    <mergeCell ref="J42:J44"/>
    <mergeCell ref="E62:K62"/>
    <mergeCell ref="E63:K63"/>
    <mergeCell ref="K42:K44"/>
    <mergeCell ref="G54:K54"/>
    <mergeCell ref="J19:K19"/>
    <mergeCell ref="B29:D29"/>
    <mergeCell ref="E29:J29"/>
    <mergeCell ref="F19:H19"/>
    <mergeCell ref="C19:D19"/>
    <mergeCell ref="I39:I41"/>
    <mergeCell ref="J39:J41"/>
    <mergeCell ref="C16:D16"/>
    <mergeCell ref="F16:H16"/>
    <mergeCell ref="J16:K16"/>
    <mergeCell ref="B18:C18"/>
    <mergeCell ref="D18:H18"/>
    <mergeCell ref="J18:K18"/>
    <mergeCell ref="B15:C15"/>
    <mergeCell ref="B13:C13"/>
    <mergeCell ref="D13:K13"/>
    <mergeCell ref="C14:D14"/>
    <mergeCell ref="F14:H14"/>
    <mergeCell ref="J14:K14"/>
    <mergeCell ref="G15:K15"/>
    <mergeCell ref="B51:J51"/>
    <mergeCell ref="B52:E52"/>
    <mergeCell ref="K39:K41"/>
    <mergeCell ref="J33:J35"/>
    <mergeCell ref="K33:K35"/>
    <mergeCell ref="I36:I38"/>
    <mergeCell ref="J36:J38"/>
    <mergeCell ref="K36:K38"/>
    <mergeCell ref="I33:I35"/>
  </mergeCells>
  <dataValidations count="3">
    <dataValidation type="decimal" operator="lessThanOrEqual" allowBlank="1" showInputMessage="1" showErrorMessage="1" errorTitle="Error" error="El limite maximo de punots por anillos es 3" sqref="K47">
      <formula1>3</formula1>
    </dataValidation>
    <dataValidation type="decimal" operator="lessThanOrEqual" allowBlank="1" showInputMessage="1" showErrorMessage="1" errorTitle="ERROR" error="El límite maximo de puntos por color es 3" sqref="K46">
      <formula1>3</formula1>
    </dataValidation>
    <dataValidation type="whole" allowBlank="1" showErrorMessage="1" error="La penalizacion máxima por asimetria y dirigirse los cuernos al cuello o maníibula es de 2 puntos" sqref="K51">
      <formula1>0</formula1>
      <formula2>2</formula2>
    </dataValidation>
  </dataValidations>
  <printOptions/>
  <pageMargins left="0.75" right="0.75" top="1" bottom="1" header="0" footer="0"/>
  <pageSetup horizontalDpi="300" verticalDpi="300" orientation="portrait" paperSize="9" r:id="rId5"/>
  <drawing r:id="rId4"/>
  <legacyDrawing r:id="rId3"/>
  <oleObjects>
    <oleObject progId="Paint.Picture" shapeId="8885437" r:id="rId1"/>
    <oleObject progId="" shapeId="607443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cp:lastPrinted>2006-11-09T18:27:09Z</cp:lastPrinted>
  <dcterms:created xsi:type="dcterms:W3CDTF">2006-10-27T21:07:17Z</dcterms:created>
  <dcterms:modified xsi:type="dcterms:W3CDTF">2014-04-09T21:31:42Z</dcterms:modified>
  <cp:category/>
  <cp:version/>
  <cp:contentType/>
  <cp:contentStatus/>
</cp:coreProperties>
</file>